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60" windowWidth="20115" windowHeight="6210"/>
  </bookViews>
  <sheets>
    <sheet name="Sheet2" sheetId="2" r:id="rId1"/>
    <sheet name="Sheet3" sheetId="3" r:id="rId2"/>
  </sheets>
  <calcPr calcId="144525"/>
</workbook>
</file>

<file path=xl/calcChain.xml><?xml version="1.0" encoding="utf-8"?>
<calcChain xmlns="http://schemas.openxmlformats.org/spreadsheetml/2006/main">
  <c r="D20" i="2" l="1"/>
  <c r="G20" i="2" s="1"/>
  <c r="D22" i="2" l="1"/>
  <c r="G22" i="2" s="1"/>
  <c r="D24" i="2"/>
  <c r="G24" i="2" s="1"/>
  <c r="C11" i="2"/>
  <c r="D11" i="2"/>
  <c r="B11" i="2"/>
  <c r="C10" i="2"/>
  <c r="D10" i="2"/>
  <c r="B10" i="2"/>
  <c r="C20" i="2" l="1"/>
  <c r="F20" i="2" s="1"/>
  <c r="I20" i="2" s="1"/>
  <c r="D48" i="2"/>
  <c r="D45" i="2"/>
  <c r="D38" i="2"/>
  <c r="D52" i="2" l="1"/>
  <c r="D34" i="2"/>
  <c r="C46" i="2"/>
  <c r="F46" i="2" s="1"/>
  <c r="I46" i="2" s="1"/>
  <c r="C47" i="2"/>
  <c r="F47" i="2" s="1"/>
  <c r="I47" i="2" s="1"/>
  <c r="C48" i="2"/>
  <c r="F48" i="2" s="1"/>
  <c r="I48" i="2" s="1"/>
  <c r="C49" i="2"/>
  <c r="F49" i="2" s="1"/>
  <c r="I49" i="2" s="1"/>
  <c r="C50" i="2"/>
  <c r="F50" i="2" s="1"/>
  <c r="I50" i="2" s="1"/>
  <c r="C51" i="2"/>
  <c r="F51" i="2" s="1"/>
  <c r="I51" i="2" s="1"/>
  <c r="C52" i="2"/>
  <c r="F52" i="2" s="1"/>
  <c r="I52" i="2" s="1"/>
  <c r="C45" i="2"/>
  <c r="F45" i="2" s="1"/>
  <c r="I45" i="2" s="1"/>
  <c r="C34" i="2"/>
  <c r="F34" i="2" s="1"/>
  <c r="I34" i="2" s="1"/>
  <c r="C35" i="2"/>
  <c r="F35" i="2" s="1"/>
  <c r="I35" i="2" s="1"/>
  <c r="C36" i="2"/>
  <c r="F36" i="2" s="1"/>
  <c r="I36" i="2" s="1"/>
  <c r="C37" i="2"/>
  <c r="F37" i="2" s="1"/>
  <c r="I37" i="2" s="1"/>
  <c r="C38" i="2"/>
  <c r="F38" i="2" s="1"/>
  <c r="I38" i="2" s="1"/>
  <c r="C39" i="2"/>
  <c r="F39" i="2" s="1"/>
  <c r="I39" i="2" s="1"/>
  <c r="C33" i="2"/>
  <c r="F33" i="2" s="1"/>
  <c r="I33" i="2" s="1"/>
  <c r="C25" i="2"/>
  <c r="F25" i="2" s="1"/>
  <c r="I25" i="2" s="1"/>
  <c r="C26" i="2"/>
  <c r="F26" i="2" s="1"/>
  <c r="I26" i="2" s="1"/>
  <c r="C27" i="2"/>
  <c r="F27" i="2" s="1"/>
  <c r="I27" i="2" s="1"/>
  <c r="C22" i="2"/>
  <c r="F22" i="2" s="1"/>
  <c r="I22" i="2" s="1"/>
  <c r="C23" i="2"/>
  <c r="F23" i="2" s="1"/>
  <c r="I23" i="2" s="1"/>
  <c r="C24" i="2"/>
  <c r="F24" i="2" s="1"/>
  <c r="I24" i="2" s="1"/>
  <c r="C21" i="2"/>
  <c r="F21" i="2" s="1"/>
  <c r="I21" i="2" s="1"/>
</calcChain>
</file>

<file path=xl/sharedStrings.xml><?xml version="1.0" encoding="utf-8"?>
<sst xmlns="http://schemas.openxmlformats.org/spreadsheetml/2006/main" count="45" uniqueCount="41">
  <si>
    <t>Panca</t>
  </si>
  <si>
    <t>squat</t>
  </si>
  <si>
    <t>1° set</t>
  </si>
  <si>
    <t xml:space="preserve">leg curl </t>
  </si>
  <si>
    <t>polpacci seduti</t>
  </si>
  <si>
    <t xml:space="preserve">Lat avanti </t>
  </si>
  <si>
    <t>pullover</t>
  </si>
  <si>
    <t>rematore 1 braccio</t>
  </si>
  <si>
    <t>curl bilanc ez</t>
  </si>
  <si>
    <t>scott.</t>
  </si>
  <si>
    <t>avamnb.</t>
  </si>
  <si>
    <t>stacco</t>
  </si>
  <si>
    <t>Massimali reali</t>
  </si>
  <si>
    <t>Lento a.</t>
  </si>
  <si>
    <t>Squat</t>
  </si>
  <si>
    <t>Stacco</t>
  </si>
  <si>
    <t>lat presa inv</t>
  </si>
  <si>
    <t>Proporzione rispetto a panca piana in %</t>
  </si>
  <si>
    <t>massimale convertito in serie da 10 - 12</t>
  </si>
  <si>
    <t>2° set</t>
  </si>
  <si>
    <t>3° set</t>
  </si>
  <si>
    <t>LUNEDI</t>
  </si>
  <si>
    <t>MERCOLEDI</t>
  </si>
  <si>
    <t>VENERDI</t>
  </si>
  <si>
    <t>Croci panca</t>
  </si>
  <si>
    <t>Panca inclinata</t>
  </si>
  <si>
    <t>Croci p. Inclinata</t>
  </si>
  <si>
    <t>Lento avvanti</t>
  </si>
  <si>
    <t>Alzate lat  piegati avanti</t>
  </si>
  <si>
    <t>distensione ticipiti sdraiato</t>
  </si>
  <si>
    <t>distensione tricipiti testa manub.</t>
  </si>
  <si>
    <t>iper ext. Lombari</t>
  </si>
  <si>
    <t>lege ext.</t>
  </si>
  <si>
    <t>stacchi gamba tese</t>
  </si>
  <si>
    <t xml:space="preserve">polpacci inpiedi </t>
  </si>
  <si>
    <t xml:space="preserve">% toriche </t>
  </si>
  <si>
    <t>Proporzione  della forza tra massimali in rapporto a panca piana.</t>
  </si>
  <si>
    <t>Massimali  teorici in kg</t>
  </si>
  <si>
    <t>diff. tra mas.li reali e teorici %</t>
  </si>
  <si>
    <t>xxxxxxxxxx</t>
  </si>
  <si>
    <t>Note: l'obbiettivo  è un raggiungimento di una buona forma fisica e sopratutto la continua progressione nei kg sollevati mantenendo un costante rapporto di forza tra i grandi movimenti riprendendo la teoria si Mcrobert. Le settimane di carico prendono spunto dal biio, le ripetizione vengono dalle tabelle di conversione trovate su oltre brawn cosi come alcuni parametri.Altri parametri sopratutto per i movimenti di allungamento del muscolo sono o saranno personali dato che non sono riuscito a trovare nulla sulla rete. Questa è una scheda fatta per puro interesse personale e sarà testata dal 1 set 2010 per un periodo di 4 mesi. 
Poi per 2 mesi abbasserò le serie e in fine da aprire alzerò le serie intorno alle 15 rip sempre con le tabelle di conversione.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</si>
</sst>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theme="1"/>
      <name val="Calibri"/>
      <family val="2"/>
      <scheme val="minor"/>
    </font>
    <font>
      <sz val="8"/>
      <color theme="1"/>
      <name val="Calibri"/>
      <family val="2"/>
      <scheme val="minor"/>
    </font>
    <font>
      <b/>
      <sz val="8"/>
      <color theme="1"/>
      <name val="Calibri"/>
      <family val="2"/>
      <scheme val="minor"/>
    </font>
    <font>
      <sz val="8"/>
      <name val="Calibri"/>
      <family val="2"/>
      <scheme val="minor"/>
    </font>
    <font>
      <sz val="8"/>
      <color rgb="FFC00000"/>
      <name val="Calibri"/>
      <family val="2"/>
      <scheme val="minor"/>
    </font>
  </fonts>
  <fills count="6">
    <fill>
      <patternFill patternType="none"/>
    </fill>
    <fill>
      <patternFill patternType="gray125"/>
    </fill>
    <fill>
      <patternFill patternType="solid">
        <fgColor rgb="FFFF0000"/>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8"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1">
    <xf numFmtId="0" fontId="0" fillId="0" borderId="0"/>
  </cellStyleXfs>
  <cellXfs count="75">
    <xf numFmtId="0" fontId="0" fillId="0" borderId="0" xfId="0"/>
    <xf numFmtId="0" fontId="1" fillId="0" borderId="0" xfId="0" applyFont="1"/>
    <xf numFmtId="0" fontId="1" fillId="0" borderId="1" xfId="0" applyFont="1" applyBorder="1"/>
    <xf numFmtId="2" fontId="0" fillId="0" borderId="0" xfId="0" applyNumberFormat="1"/>
    <xf numFmtId="0" fontId="1" fillId="0" borderId="0" xfId="0" applyFont="1" applyAlignment="1">
      <alignment horizontal="center"/>
    </xf>
    <xf numFmtId="0" fontId="1" fillId="0" borderId="4" xfId="0" applyFont="1" applyBorder="1"/>
    <xf numFmtId="164" fontId="1" fillId="0" borderId="4" xfId="0" applyNumberFormat="1" applyFont="1" applyBorder="1"/>
    <xf numFmtId="164" fontId="1" fillId="0" borderId="5" xfId="0" applyNumberFormat="1" applyFont="1" applyBorder="1"/>
    <xf numFmtId="0" fontId="1" fillId="0" borderId="0" xfId="0" applyFont="1" applyBorder="1" applyAlignment="1">
      <alignment horizontal="center"/>
    </xf>
    <xf numFmtId="0" fontId="1" fillId="0" borderId="1" xfId="0" applyFont="1" applyBorder="1" applyAlignment="1">
      <alignment horizontal="center"/>
    </xf>
    <xf numFmtId="0" fontId="1" fillId="0" borderId="7" xfId="0" applyFont="1" applyBorder="1"/>
    <xf numFmtId="164" fontId="1" fillId="0" borderId="8" xfId="0" applyNumberFormat="1" applyFont="1" applyBorder="1"/>
    <xf numFmtId="164" fontId="1" fillId="0" borderId="9" xfId="0" applyNumberFormat="1" applyFont="1" applyBorder="1"/>
    <xf numFmtId="0" fontId="1" fillId="0" borderId="0" xfId="0" applyFont="1" applyBorder="1"/>
    <xf numFmtId="164" fontId="1" fillId="0" borderId="0" xfId="0" applyNumberFormat="1" applyFont="1" applyBorder="1"/>
    <xf numFmtId="10" fontId="1" fillId="0" borderId="0" xfId="0" applyNumberFormat="1"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10" xfId="0" applyFont="1" applyBorder="1" applyAlignment="1">
      <alignment horizontal="center"/>
    </xf>
    <xf numFmtId="10" fontId="1" fillId="0" borderId="0" xfId="0" applyNumberFormat="1" applyFont="1" applyBorder="1"/>
    <xf numFmtId="0" fontId="1" fillId="0" borderId="15" xfId="0" applyFont="1" applyBorder="1" applyAlignment="1"/>
    <xf numFmtId="0" fontId="1" fillId="0" borderId="16" xfId="0" applyFont="1" applyBorder="1" applyAlignment="1"/>
    <xf numFmtId="0" fontId="1" fillId="0" borderId="15" xfId="0" applyFont="1" applyBorder="1" applyAlignment="1">
      <alignment horizontal="center"/>
    </xf>
    <xf numFmtId="10" fontId="1" fillId="0" borderId="1" xfId="0" applyNumberFormat="1" applyFont="1" applyBorder="1"/>
    <xf numFmtId="164" fontId="1" fillId="0" borderId="1" xfId="0" applyNumberFormat="1" applyFont="1" applyBorder="1"/>
    <xf numFmtId="0" fontId="1" fillId="0" borderId="12" xfId="0" applyFont="1" applyBorder="1"/>
    <xf numFmtId="164" fontId="1" fillId="0" borderId="13" xfId="0" applyNumberFormat="1" applyFont="1" applyBorder="1"/>
    <xf numFmtId="0" fontId="1" fillId="0" borderId="20" xfId="0" applyFont="1" applyBorder="1"/>
    <xf numFmtId="164" fontId="1" fillId="0" borderId="21" xfId="0" applyNumberFormat="1" applyFont="1" applyBorder="1"/>
    <xf numFmtId="164" fontId="1" fillId="0" borderId="6" xfId="0" applyNumberFormat="1" applyFont="1" applyBorder="1"/>
    <xf numFmtId="0" fontId="1" fillId="0" borderId="8" xfId="0" applyFont="1" applyBorder="1"/>
    <xf numFmtId="0" fontId="2" fillId="0" borderId="14" xfId="0" applyFont="1" applyBorder="1" applyAlignment="1">
      <alignment horizontal="center"/>
    </xf>
    <xf numFmtId="164" fontId="1" fillId="0" borderId="18" xfId="0" applyNumberFormat="1" applyFont="1" applyBorder="1"/>
    <xf numFmtId="164" fontId="1" fillId="0" borderId="19" xfId="0" applyNumberFormat="1" applyFont="1" applyBorder="1"/>
    <xf numFmtId="164" fontId="1" fillId="0" borderId="3" xfId="0" applyNumberFormat="1" applyFont="1" applyBorder="1"/>
    <xf numFmtId="164" fontId="1" fillId="0" borderId="22" xfId="0" applyNumberFormat="1" applyFont="1" applyBorder="1"/>
    <xf numFmtId="0" fontId="1" fillId="0" borderId="23" xfId="0" applyFont="1" applyBorder="1"/>
    <xf numFmtId="0" fontId="1" fillId="0" borderId="24" xfId="0" applyFont="1" applyBorder="1"/>
    <xf numFmtId="0" fontId="2" fillId="0" borderId="2" xfId="0" applyFont="1" applyBorder="1" applyAlignment="1">
      <alignment horizontal="center"/>
    </xf>
    <xf numFmtId="0" fontId="1" fillId="0" borderId="10" xfId="0" applyFont="1" applyBorder="1"/>
    <xf numFmtId="10" fontId="1" fillId="3" borderId="1" xfId="0" applyNumberFormat="1" applyFont="1" applyFill="1" applyBorder="1"/>
    <xf numFmtId="10" fontId="1" fillId="3" borderId="21" xfId="0" applyNumberFormat="1" applyFont="1" applyFill="1" applyBorder="1"/>
    <xf numFmtId="10" fontId="1" fillId="3" borderId="17" xfId="0" applyNumberFormat="1" applyFont="1" applyFill="1" applyBorder="1"/>
    <xf numFmtId="10" fontId="1" fillId="3" borderId="12" xfId="0" applyNumberFormat="1" applyFont="1" applyFill="1" applyBorder="1"/>
    <xf numFmtId="10" fontId="1" fillId="3" borderId="20" xfId="0" applyNumberFormat="1" applyFont="1" applyFill="1" applyBorder="1"/>
    <xf numFmtId="10" fontId="1" fillId="4" borderId="11" xfId="0" applyNumberFormat="1" applyFont="1" applyFill="1" applyBorder="1" applyAlignment="1">
      <alignment horizontal="center"/>
    </xf>
    <xf numFmtId="0" fontId="1" fillId="0" borderId="25" xfId="0" applyFont="1" applyBorder="1" applyAlignment="1">
      <alignment horizontal="center"/>
    </xf>
    <xf numFmtId="0" fontId="3" fillId="0" borderId="0" xfId="0" applyFont="1" applyFill="1"/>
    <xf numFmtId="0" fontId="1" fillId="0" borderId="13" xfId="0" applyFont="1" applyBorder="1"/>
    <xf numFmtId="10" fontId="1" fillId="0" borderId="13" xfId="0" applyNumberFormat="1" applyFont="1" applyBorder="1"/>
    <xf numFmtId="10" fontId="1" fillId="0" borderId="21" xfId="0" applyNumberFormat="1" applyFont="1" applyBorder="1"/>
    <xf numFmtId="10" fontId="1" fillId="0" borderId="6" xfId="0" applyNumberFormat="1" applyFont="1" applyBorder="1"/>
    <xf numFmtId="0" fontId="1" fillId="0" borderId="27" xfId="0" applyFont="1" applyBorder="1" applyAlignment="1">
      <alignment horizontal="center"/>
    </xf>
    <xf numFmtId="0" fontId="1" fillId="0" borderId="7" xfId="0" applyFont="1" applyBorder="1" applyAlignment="1">
      <alignment horizontal="center"/>
    </xf>
    <xf numFmtId="0" fontId="1" fillId="2" borderId="28" xfId="0" applyFont="1" applyFill="1" applyBorder="1" applyAlignment="1">
      <alignment horizontal="center"/>
    </xf>
    <xf numFmtId="0" fontId="1" fillId="0" borderId="29" xfId="0" applyFont="1" applyBorder="1" applyAlignment="1">
      <alignment horizontal="center"/>
    </xf>
    <xf numFmtId="0" fontId="1" fillId="0" borderId="9" xfId="0" applyFont="1" applyBorder="1" applyAlignment="1">
      <alignment horizontal="center"/>
    </xf>
    <xf numFmtId="10" fontId="4" fillId="0" borderId="1" xfId="0" applyNumberFormat="1" applyFont="1" applyBorder="1"/>
    <xf numFmtId="10" fontId="1" fillId="5" borderId="11" xfId="0" applyNumberFormat="1" applyFont="1" applyFill="1" applyBorder="1" applyAlignment="1">
      <alignment horizontal="center"/>
    </xf>
    <xf numFmtId="0" fontId="1" fillId="0" borderId="0" xfId="0" applyFont="1" applyAlignment="1">
      <alignment horizontal="left" vertical="center" wrapText="1"/>
    </xf>
    <xf numFmtId="0" fontId="1" fillId="0" borderId="0" xfId="0" applyFont="1" applyAlignment="1">
      <alignment horizontal="left" vertical="center"/>
    </xf>
    <xf numFmtId="0" fontId="1" fillId="0" borderId="18" xfId="0" applyFont="1" applyBorder="1" applyAlignment="1">
      <alignment horizontal="center"/>
    </xf>
    <xf numFmtId="0" fontId="1" fillId="0" borderId="19" xfId="0" applyFont="1" applyBorder="1" applyAlignment="1">
      <alignment horizontal="center"/>
    </xf>
    <xf numFmtId="0" fontId="1" fillId="0" borderId="14" xfId="0" applyFont="1" applyBorder="1" applyAlignment="1">
      <alignment horizontal="center"/>
    </xf>
    <xf numFmtId="0" fontId="1" fillId="0" borderId="15" xfId="0" applyFont="1" applyBorder="1" applyAlignment="1">
      <alignment horizont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2" xfId="0" applyFont="1" applyBorder="1" applyAlignment="1">
      <alignment horizontal="center" vertical="center"/>
    </xf>
    <xf numFmtId="0" fontId="1" fillId="0" borderId="1" xfId="0" applyFont="1" applyBorder="1" applyAlignment="1">
      <alignment horizontal="center" vertical="center"/>
    </xf>
    <xf numFmtId="0" fontId="1" fillId="0" borderId="10" xfId="0" applyFont="1" applyBorder="1" applyAlignment="1">
      <alignment horizontal="center"/>
    </xf>
    <xf numFmtId="0" fontId="1" fillId="0" borderId="26" xfId="0" applyFont="1" applyBorder="1" applyAlignment="1">
      <alignment horizontal="center"/>
    </xf>
    <xf numFmtId="0" fontId="1" fillId="0" borderId="11" xfId="0" applyFont="1" applyBorder="1" applyAlignment="1">
      <alignment horizontal="center"/>
    </xf>
    <xf numFmtId="0" fontId="1" fillId="0" borderId="17" xfId="0" applyFont="1" applyBorder="1" applyAlignment="1">
      <alignment horizontal="left"/>
    </xf>
    <xf numFmtId="0" fontId="1" fillId="0" borderId="18" xfId="0" applyFont="1" applyBorder="1" applyAlignment="1">
      <alignment horizontal="left"/>
    </xf>
    <xf numFmtId="0" fontId="1" fillId="0" borderId="19" xfId="0"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
  <sheetViews>
    <sheetView tabSelected="1" topLeftCell="A10" workbookViewId="0">
      <selection activeCell="B26" sqref="B26"/>
    </sheetView>
  </sheetViews>
  <sheetFormatPr defaultRowHeight="11.25" x14ac:dyDescent="0.2"/>
  <cols>
    <col min="1" max="1" width="24" style="1" customWidth="1"/>
    <col min="2" max="2" width="7.85546875" style="1" customWidth="1"/>
    <col min="3" max="4" width="6.7109375" style="1" customWidth="1"/>
    <col min="5" max="5" width="6.7109375" style="13" customWidth="1"/>
    <col min="6" max="7" width="6.7109375" style="1" customWidth="1"/>
    <col min="8" max="8" width="6.7109375" style="13" customWidth="1"/>
    <col min="9" max="10" width="6.7109375" style="1" customWidth="1"/>
    <col min="11" max="14" width="6.5703125" style="1" customWidth="1"/>
    <col min="15" max="16384" width="9.140625" style="1"/>
  </cols>
  <sheetData>
    <row r="1" spans="1:14" x14ac:dyDescent="0.2">
      <c r="A1" s="69" t="s">
        <v>12</v>
      </c>
      <c r="B1" s="70"/>
      <c r="C1" s="70"/>
      <c r="D1" s="71"/>
    </row>
    <row r="2" spans="1:14" x14ac:dyDescent="0.2">
      <c r="A2" s="52" t="s">
        <v>0</v>
      </c>
      <c r="B2" s="46" t="s">
        <v>13</v>
      </c>
      <c r="C2" s="46" t="s">
        <v>14</v>
      </c>
      <c r="D2" s="53" t="s">
        <v>15</v>
      </c>
    </row>
    <row r="3" spans="1:14" ht="12" thickBot="1" x14ac:dyDescent="0.25">
      <c r="A3" s="54">
        <v>52</v>
      </c>
      <c r="B3" s="55">
        <v>10</v>
      </c>
      <c r="C3" s="55">
        <v>60</v>
      </c>
      <c r="D3" s="56">
        <v>40</v>
      </c>
    </row>
    <row r="4" spans="1:14" x14ac:dyDescent="0.2">
      <c r="A4" s="47"/>
    </row>
    <row r="6" spans="1:14" ht="12" thickBot="1" x14ac:dyDescent="0.25"/>
    <row r="7" spans="1:14" x14ac:dyDescent="0.2">
      <c r="A7" s="72" t="s">
        <v>36</v>
      </c>
      <c r="B7" s="73"/>
      <c r="C7" s="73"/>
      <c r="D7" s="74"/>
    </row>
    <row r="8" spans="1:14" x14ac:dyDescent="0.2">
      <c r="A8" s="25"/>
      <c r="B8" s="2" t="s">
        <v>13</v>
      </c>
      <c r="C8" s="2" t="s">
        <v>14</v>
      </c>
      <c r="D8" s="48" t="s">
        <v>15</v>
      </c>
    </row>
    <row r="9" spans="1:14" x14ac:dyDescent="0.2">
      <c r="A9" s="25" t="s">
        <v>35</v>
      </c>
      <c r="B9" s="23">
        <v>-0.58599999999999997</v>
      </c>
      <c r="C9" s="23">
        <v>0.17799999999999999</v>
      </c>
      <c r="D9" s="49">
        <v>0.376</v>
      </c>
    </row>
    <row r="10" spans="1:14" x14ac:dyDescent="0.2">
      <c r="A10" s="25" t="s">
        <v>37</v>
      </c>
      <c r="B10" s="2">
        <f>$A$3+$A$3*B$9</f>
        <v>21.528000000000002</v>
      </c>
      <c r="C10" s="2">
        <f>$A$3+$A$3*C$9</f>
        <v>61.256</v>
      </c>
      <c r="D10" s="48">
        <f>$A$3+$A$3*D$9</f>
        <v>71.551999999999992</v>
      </c>
    </row>
    <row r="11" spans="1:14" ht="12" thickBot="1" x14ac:dyDescent="0.25">
      <c r="A11" s="27" t="s">
        <v>38</v>
      </c>
      <c r="B11" s="50">
        <f>(B3-$A$3)/$A$3</f>
        <v>-0.80769230769230771</v>
      </c>
      <c r="C11" s="50">
        <f t="shared" ref="C11:D11" si="0">(C3-$A$3)/$A$3</f>
        <v>0.15384615384615385</v>
      </c>
      <c r="D11" s="51">
        <f t="shared" si="0"/>
        <v>-0.23076923076923078</v>
      </c>
    </row>
    <row r="15" spans="1:14" ht="12" thickBot="1" x14ac:dyDescent="0.25"/>
    <row r="16" spans="1:14" ht="15" customHeight="1" x14ac:dyDescent="0.2">
      <c r="A16" s="65" t="s">
        <v>18</v>
      </c>
      <c r="B16" s="66"/>
      <c r="C16" s="61" t="s">
        <v>2</v>
      </c>
      <c r="D16" s="62"/>
      <c r="E16" s="8"/>
      <c r="F16" s="18" t="s">
        <v>19</v>
      </c>
      <c r="G16" s="45">
        <v>0.05</v>
      </c>
      <c r="H16" s="15"/>
      <c r="I16" s="18" t="s">
        <v>20</v>
      </c>
      <c r="J16" s="58">
        <v>-0.2</v>
      </c>
      <c r="K16" s="4"/>
      <c r="L16" s="4"/>
      <c r="M16" s="4"/>
      <c r="N16" s="4"/>
    </row>
    <row r="17" spans="1:10" ht="15" customHeight="1" x14ac:dyDescent="0.2">
      <c r="A17" s="67"/>
      <c r="B17" s="68"/>
      <c r="C17" s="9">
        <v>0.76</v>
      </c>
      <c r="D17" s="17">
        <v>0.72</v>
      </c>
      <c r="E17" s="8"/>
      <c r="F17" s="16">
        <v>0.76</v>
      </c>
      <c r="G17" s="17">
        <v>0.72</v>
      </c>
      <c r="H17" s="8"/>
      <c r="I17" s="16">
        <v>0.76</v>
      </c>
      <c r="J17" s="17">
        <v>0.72</v>
      </c>
    </row>
    <row r="18" spans="1:10" x14ac:dyDescent="0.2">
      <c r="A18" s="63" t="s">
        <v>17</v>
      </c>
      <c r="B18" s="64"/>
      <c r="C18" s="20"/>
      <c r="D18" s="21"/>
      <c r="F18" s="5"/>
      <c r="G18" s="10"/>
      <c r="I18" s="5"/>
      <c r="J18" s="10"/>
    </row>
    <row r="19" spans="1:10" x14ac:dyDescent="0.2">
      <c r="A19" s="31" t="s">
        <v>21</v>
      </c>
      <c r="B19" s="22"/>
      <c r="C19" s="20"/>
      <c r="D19" s="21"/>
      <c r="F19" s="5"/>
      <c r="G19" s="30"/>
      <c r="I19" s="5"/>
      <c r="J19" s="30"/>
    </row>
    <row r="20" spans="1:10" x14ac:dyDescent="0.2">
      <c r="A20" s="25" t="s">
        <v>0</v>
      </c>
      <c r="B20" s="57" t="s">
        <v>39</v>
      </c>
      <c r="C20" s="24">
        <f>$A$3*C17</f>
        <v>39.520000000000003</v>
      </c>
      <c r="D20" s="26">
        <f>$A$3*D17</f>
        <v>37.44</v>
      </c>
      <c r="E20" s="14"/>
      <c r="F20" s="6">
        <f>C20+C20*$G$16</f>
        <v>41.496000000000002</v>
      </c>
      <c r="G20" s="11">
        <f>D20+D20*$G$16</f>
        <v>39.311999999999998</v>
      </c>
      <c r="H20" s="14"/>
      <c r="I20" s="6">
        <f>F20+F20*$J$16</f>
        <v>33.196800000000003</v>
      </c>
      <c r="J20" s="11"/>
    </row>
    <row r="21" spans="1:10" x14ac:dyDescent="0.2">
      <c r="A21" s="25" t="s">
        <v>24</v>
      </c>
      <c r="B21" s="40">
        <v>-0.8</v>
      </c>
      <c r="C21" s="24">
        <f>($C$20)+($C$20*B21)</f>
        <v>7.9039999999999999</v>
      </c>
      <c r="D21" s="26"/>
      <c r="E21" s="14"/>
      <c r="F21" s="6">
        <f>C21+C21*$G$16</f>
        <v>8.299199999999999</v>
      </c>
      <c r="G21" s="11"/>
      <c r="H21" s="14"/>
      <c r="I21" s="6">
        <f t="shared" ref="I21:I27" si="1">F21+F21*$J$16</f>
        <v>6.639359999999999</v>
      </c>
      <c r="J21" s="11"/>
    </row>
    <row r="22" spans="1:10" x14ac:dyDescent="0.2">
      <c r="A22" s="25" t="s">
        <v>25</v>
      </c>
      <c r="B22" s="40">
        <v>-0.2</v>
      </c>
      <c r="C22" s="24">
        <f t="shared" ref="C22:C27" si="2">($C$20)+($C$20*B22)</f>
        <v>31.616000000000003</v>
      </c>
      <c r="D22" s="26">
        <f>($D$20)+($D$20*B22)</f>
        <v>29.951999999999998</v>
      </c>
      <c r="E22" s="14"/>
      <c r="F22" s="6">
        <f t="shared" ref="F22:F27" si="3">C22+C22*$G$16</f>
        <v>33.196800000000003</v>
      </c>
      <c r="G22" s="11">
        <f>D22+D22*$G$16</f>
        <v>31.449599999999997</v>
      </c>
      <c r="H22" s="14"/>
      <c r="I22" s="6">
        <f t="shared" si="1"/>
        <v>26.557440000000003</v>
      </c>
      <c r="J22" s="11"/>
    </row>
    <row r="23" spans="1:10" x14ac:dyDescent="0.2">
      <c r="A23" s="25" t="s">
        <v>26</v>
      </c>
      <c r="B23" s="40">
        <v>-0.84</v>
      </c>
      <c r="C23" s="24">
        <f t="shared" si="2"/>
        <v>6.3231999999999999</v>
      </c>
      <c r="D23" s="26"/>
      <c r="E23" s="14"/>
      <c r="F23" s="6">
        <f t="shared" si="3"/>
        <v>6.6393599999999999</v>
      </c>
      <c r="G23" s="11"/>
      <c r="H23" s="14"/>
      <c r="I23" s="6">
        <f t="shared" si="1"/>
        <v>5.3114879999999998</v>
      </c>
      <c r="J23" s="11"/>
    </row>
    <row r="24" spans="1:10" x14ac:dyDescent="0.2">
      <c r="A24" s="25" t="s">
        <v>27</v>
      </c>
      <c r="B24" s="40">
        <v>-0.58599999999999997</v>
      </c>
      <c r="C24" s="24">
        <f t="shared" si="2"/>
        <v>16.361280000000004</v>
      </c>
      <c r="D24" s="26">
        <f>($D$20)+($D$20*B24)</f>
        <v>15.500160000000001</v>
      </c>
      <c r="E24" s="14"/>
      <c r="F24" s="6">
        <f t="shared" si="3"/>
        <v>17.179344000000004</v>
      </c>
      <c r="G24" s="11">
        <f>D24+D24*$G$16</f>
        <v>16.275168000000001</v>
      </c>
      <c r="H24" s="14"/>
      <c r="I24" s="6">
        <f t="shared" si="1"/>
        <v>13.743475200000002</v>
      </c>
      <c r="J24" s="11"/>
    </row>
    <row r="25" spans="1:10" x14ac:dyDescent="0.2">
      <c r="A25" s="25" t="s">
        <v>28</v>
      </c>
      <c r="B25" s="40">
        <v>-0.82</v>
      </c>
      <c r="C25" s="24">
        <f t="shared" si="2"/>
        <v>7.1136000000000053</v>
      </c>
      <c r="D25" s="26"/>
      <c r="E25" s="14"/>
      <c r="F25" s="6">
        <f t="shared" si="3"/>
        <v>7.4692800000000057</v>
      </c>
      <c r="G25" s="11"/>
      <c r="H25" s="14"/>
      <c r="I25" s="6">
        <f t="shared" si="1"/>
        <v>5.9754240000000047</v>
      </c>
      <c r="J25" s="11"/>
    </row>
    <row r="26" spans="1:10" x14ac:dyDescent="0.2">
      <c r="A26" s="25" t="s">
        <v>29</v>
      </c>
      <c r="B26" s="40">
        <v>-0.62</v>
      </c>
      <c r="C26" s="24">
        <f t="shared" si="2"/>
        <v>15.017600000000002</v>
      </c>
      <c r="D26" s="26"/>
      <c r="E26" s="14"/>
      <c r="F26" s="6">
        <f t="shared" si="3"/>
        <v>15.768480000000002</v>
      </c>
      <c r="G26" s="11"/>
      <c r="H26" s="14"/>
      <c r="I26" s="6">
        <f t="shared" si="1"/>
        <v>12.614784000000002</v>
      </c>
      <c r="J26" s="11"/>
    </row>
    <row r="27" spans="1:10" ht="12" thickBot="1" x14ac:dyDescent="0.25">
      <c r="A27" s="27" t="s">
        <v>30</v>
      </c>
      <c r="B27" s="41">
        <v>-0.8</v>
      </c>
      <c r="C27" s="28">
        <f t="shared" si="2"/>
        <v>7.9039999999999999</v>
      </c>
      <c r="D27" s="29"/>
      <c r="E27" s="14"/>
      <c r="F27" s="7">
        <f t="shared" si="3"/>
        <v>8.299199999999999</v>
      </c>
      <c r="G27" s="12"/>
      <c r="H27" s="14"/>
      <c r="I27" s="7">
        <f t="shared" si="1"/>
        <v>6.639359999999999</v>
      </c>
      <c r="J27" s="12"/>
    </row>
    <row r="28" spans="1:10" x14ac:dyDescent="0.2">
      <c r="A28" s="13"/>
      <c r="B28" s="19"/>
      <c r="C28" s="14"/>
      <c r="D28" s="14"/>
      <c r="E28" s="14"/>
      <c r="F28" s="14"/>
      <c r="G28" s="14"/>
      <c r="H28" s="14"/>
      <c r="I28" s="14"/>
      <c r="J28" s="14"/>
    </row>
    <row r="29" spans="1:10" x14ac:dyDescent="0.2">
      <c r="A29" s="13"/>
      <c r="B29" s="19"/>
      <c r="C29" s="14"/>
      <c r="D29" s="14"/>
      <c r="E29" s="14"/>
      <c r="F29" s="14"/>
      <c r="G29" s="14"/>
      <c r="H29" s="14"/>
      <c r="I29" s="14"/>
      <c r="J29" s="14"/>
    </row>
    <row r="30" spans="1:10" x14ac:dyDescent="0.2">
      <c r="A30" s="13"/>
      <c r="B30" s="19"/>
      <c r="C30" s="14"/>
      <c r="D30" s="14"/>
      <c r="E30" s="14"/>
      <c r="F30" s="14"/>
      <c r="G30" s="14"/>
      <c r="H30" s="14"/>
      <c r="I30" s="14"/>
      <c r="J30" s="14"/>
    </row>
    <row r="31" spans="1:10" ht="12" thickBot="1" x14ac:dyDescent="0.25">
      <c r="A31" s="13"/>
      <c r="B31" s="19"/>
      <c r="C31" s="14"/>
      <c r="D31" s="14"/>
      <c r="E31" s="14"/>
      <c r="F31" s="14"/>
      <c r="G31" s="14"/>
      <c r="H31" s="14"/>
      <c r="I31" s="14"/>
      <c r="J31" s="14"/>
    </row>
    <row r="32" spans="1:10" ht="12" thickBot="1" x14ac:dyDescent="0.25">
      <c r="A32" s="38" t="s">
        <v>22</v>
      </c>
      <c r="B32" s="19"/>
      <c r="C32" s="14"/>
      <c r="D32" s="14"/>
      <c r="E32" s="14"/>
      <c r="F32" s="14"/>
      <c r="G32" s="14"/>
      <c r="H32" s="14"/>
      <c r="I32" s="14"/>
      <c r="J32" s="14"/>
    </row>
    <row r="33" spans="1:10" x14ac:dyDescent="0.2">
      <c r="A33" s="39" t="s">
        <v>31</v>
      </c>
      <c r="B33" s="42"/>
      <c r="C33" s="32">
        <f t="shared" ref="C33:C39" si="4">($C$20)+($C$20*B33)</f>
        <v>39.520000000000003</v>
      </c>
      <c r="D33" s="33"/>
      <c r="E33" s="14"/>
      <c r="F33" s="34">
        <f t="shared" ref="F33:F39" si="5">C33+C33*$G$16</f>
        <v>41.496000000000002</v>
      </c>
      <c r="G33" s="35"/>
      <c r="H33" s="14"/>
      <c r="I33" s="34">
        <f t="shared" ref="I33:I39" si="6">F33+F33*$J$16</f>
        <v>33.196800000000003</v>
      </c>
      <c r="J33" s="35"/>
    </row>
    <row r="34" spans="1:10" x14ac:dyDescent="0.2">
      <c r="A34" s="36" t="s">
        <v>1</v>
      </c>
      <c r="B34" s="43">
        <v>0.17799999999999999</v>
      </c>
      <c r="C34" s="24">
        <f t="shared" si="4"/>
        <v>46.554560000000002</v>
      </c>
      <c r="D34" s="26">
        <f>($D$20)+($D$20*B34)</f>
        <v>44.104319999999994</v>
      </c>
      <c r="E34" s="14"/>
      <c r="F34" s="6">
        <f t="shared" si="5"/>
        <v>48.882288000000003</v>
      </c>
      <c r="G34" s="11"/>
      <c r="H34" s="14"/>
      <c r="I34" s="6">
        <f t="shared" si="6"/>
        <v>39.105830400000002</v>
      </c>
      <c r="J34" s="11"/>
    </row>
    <row r="35" spans="1:10" x14ac:dyDescent="0.2">
      <c r="A35" s="36" t="s">
        <v>32</v>
      </c>
      <c r="B35" s="43"/>
      <c r="C35" s="24">
        <f t="shared" si="4"/>
        <v>39.520000000000003</v>
      </c>
      <c r="D35" s="26"/>
      <c r="E35" s="14"/>
      <c r="F35" s="6">
        <f t="shared" si="5"/>
        <v>41.496000000000002</v>
      </c>
      <c r="G35" s="11"/>
      <c r="H35" s="14"/>
      <c r="I35" s="6">
        <f t="shared" si="6"/>
        <v>33.196800000000003</v>
      </c>
      <c r="J35" s="11"/>
    </row>
    <row r="36" spans="1:10" x14ac:dyDescent="0.2">
      <c r="A36" s="36" t="s">
        <v>3</v>
      </c>
      <c r="B36" s="43"/>
      <c r="C36" s="24">
        <f t="shared" si="4"/>
        <v>39.520000000000003</v>
      </c>
      <c r="D36" s="26"/>
      <c r="E36" s="14"/>
      <c r="F36" s="6">
        <f t="shared" si="5"/>
        <v>41.496000000000002</v>
      </c>
      <c r="G36" s="11"/>
      <c r="H36" s="14"/>
      <c r="I36" s="6">
        <f t="shared" si="6"/>
        <v>33.196800000000003</v>
      </c>
      <c r="J36" s="11"/>
    </row>
    <row r="37" spans="1:10" x14ac:dyDescent="0.2">
      <c r="A37" s="36" t="s">
        <v>33</v>
      </c>
      <c r="B37" s="43">
        <v>0.15</v>
      </c>
      <c r="C37" s="24">
        <f t="shared" si="4"/>
        <v>45.448</v>
      </c>
      <c r="D37" s="26"/>
      <c r="E37" s="14"/>
      <c r="F37" s="6">
        <f t="shared" si="5"/>
        <v>47.720399999999998</v>
      </c>
      <c r="G37" s="11"/>
      <c r="H37" s="14"/>
      <c r="I37" s="6">
        <f t="shared" si="6"/>
        <v>38.176319999999997</v>
      </c>
      <c r="J37" s="11"/>
    </row>
    <row r="38" spans="1:10" x14ac:dyDescent="0.2">
      <c r="A38" s="36" t="s">
        <v>34</v>
      </c>
      <c r="B38" s="43">
        <v>0.83499999999999996</v>
      </c>
      <c r="C38" s="24">
        <f t="shared" si="4"/>
        <v>72.519200000000012</v>
      </c>
      <c r="D38" s="26">
        <f>($D$20)+($D$20*B38)</f>
        <v>68.702399999999997</v>
      </c>
      <c r="E38" s="14"/>
      <c r="F38" s="6">
        <f t="shared" si="5"/>
        <v>76.145160000000018</v>
      </c>
      <c r="G38" s="11"/>
      <c r="H38" s="14"/>
      <c r="I38" s="6">
        <f t="shared" si="6"/>
        <v>60.916128000000015</v>
      </c>
      <c r="J38" s="11"/>
    </row>
    <row r="39" spans="1:10" ht="12" thickBot="1" x14ac:dyDescent="0.25">
      <c r="A39" s="37" t="s">
        <v>4</v>
      </c>
      <c r="B39" s="44">
        <v>0.46</v>
      </c>
      <c r="C39" s="28">
        <f t="shared" si="4"/>
        <v>57.699200000000005</v>
      </c>
      <c r="D39" s="29"/>
      <c r="E39" s="14"/>
      <c r="F39" s="7">
        <f t="shared" si="5"/>
        <v>60.584160000000004</v>
      </c>
      <c r="G39" s="12"/>
      <c r="H39" s="14"/>
      <c r="I39" s="7">
        <f t="shared" si="6"/>
        <v>48.467328000000002</v>
      </c>
      <c r="J39" s="12"/>
    </row>
    <row r="40" spans="1:10" s="13" customFormat="1" x14ac:dyDescent="0.2">
      <c r="B40" s="19"/>
      <c r="C40" s="14"/>
      <c r="D40" s="14"/>
      <c r="E40" s="14"/>
      <c r="F40" s="14"/>
      <c r="G40" s="14"/>
      <c r="H40" s="14"/>
      <c r="I40" s="14"/>
      <c r="J40" s="14"/>
    </row>
    <row r="41" spans="1:10" s="13" customFormat="1" x14ac:dyDescent="0.2">
      <c r="B41" s="19"/>
      <c r="C41" s="14"/>
      <c r="D41" s="14"/>
      <c r="E41" s="14"/>
      <c r="F41" s="14"/>
      <c r="G41" s="14"/>
      <c r="H41" s="14"/>
      <c r="I41" s="14"/>
      <c r="J41" s="14"/>
    </row>
    <row r="42" spans="1:10" s="13" customFormat="1" x14ac:dyDescent="0.2">
      <c r="B42" s="19"/>
      <c r="C42" s="14"/>
      <c r="D42" s="14"/>
      <c r="E42" s="14"/>
      <c r="F42" s="14"/>
      <c r="G42" s="14"/>
      <c r="H42" s="14"/>
      <c r="I42" s="14"/>
      <c r="J42" s="14"/>
    </row>
    <row r="43" spans="1:10" s="13" customFormat="1" ht="12" thickBot="1" x14ac:dyDescent="0.25">
      <c r="B43" s="19"/>
      <c r="C43" s="14"/>
      <c r="D43" s="14"/>
      <c r="E43" s="14"/>
      <c r="F43" s="14"/>
      <c r="G43" s="14"/>
      <c r="H43" s="14"/>
      <c r="I43" s="14"/>
      <c r="J43" s="14"/>
    </row>
    <row r="44" spans="1:10" ht="12" thickBot="1" x14ac:dyDescent="0.25">
      <c r="A44" s="38" t="s">
        <v>23</v>
      </c>
      <c r="B44" s="19"/>
      <c r="C44" s="14"/>
      <c r="D44" s="14"/>
      <c r="E44" s="14"/>
      <c r="F44" s="14"/>
      <c r="G44" s="14"/>
      <c r="H44" s="14"/>
      <c r="I44" s="14"/>
      <c r="J44" s="14"/>
    </row>
    <row r="45" spans="1:10" x14ac:dyDescent="0.2">
      <c r="A45" s="39" t="s">
        <v>5</v>
      </c>
      <c r="B45" s="42">
        <v>0.30499999999999999</v>
      </c>
      <c r="C45" s="32">
        <f t="shared" ref="C45:C52" si="7">($C$20)+($C$20*B45)</f>
        <v>51.573600000000006</v>
      </c>
      <c r="D45" s="33">
        <f>($D$20)+($D$20*B45)</f>
        <v>48.859199999999994</v>
      </c>
      <c r="E45" s="14"/>
      <c r="F45" s="34">
        <f t="shared" ref="F45:F52" si="8">C45+C45*$G$16</f>
        <v>54.152280000000005</v>
      </c>
      <c r="G45" s="35"/>
      <c r="H45" s="14"/>
      <c r="I45" s="34">
        <f t="shared" ref="I45:I52" si="9">F45+F45*$J$16</f>
        <v>43.321824000000007</v>
      </c>
      <c r="J45" s="35"/>
    </row>
    <row r="46" spans="1:10" x14ac:dyDescent="0.2">
      <c r="A46" s="36" t="s">
        <v>6</v>
      </c>
      <c r="B46" s="43">
        <v>-0.8</v>
      </c>
      <c r="C46" s="24">
        <f t="shared" si="7"/>
        <v>7.9039999999999999</v>
      </c>
      <c r="D46" s="26"/>
      <c r="E46" s="14"/>
      <c r="F46" s="6">
        <f t="shared" si="8"/>
        <v>8.299199999999999</v>
      </c>
      <c r="G46" s="11"/>
      <c r="H46" s="14"/>
      <c r="I46" s="6">
        <f t="shared" si="9"/>
        <v>6.639359999999999</v>
      </c>
      <c r="J46" s="11"/>
    </row>
    <row r="47" spans="1:10" x14ac:dyDescent="0.2">
      <c r="A47" s="36" t="s">
        <v>16</v>
      </c>
      <c r="B47" s="43">
        <v>0.30499999999999999</v>
      </c>
      <c r="C47" s="24">
        <f t="shared" si="7"/>
        <v>51.573600000000006</v>
      </c>
      <c r="D47" s="26"/>
      <c r="E47" s="14"/>
      <c r="F47" s="6">
        <f t="shared" si="8"/>
        <v>54.152280000000005</v>
      </c>
      <c r="G47" s="11"/>
      <c r="H47" s="14"/>
      <c r="I47" s="6">
        <f t="shared" si="9"/>
        <v>43.321824000000007</v>
      </c>
      <c r="J47" s="11"/>
    </row>
    <row r="48" spans="1:10" x14ac:dyDescent="0.2">
      <c r="A48" s="36" t="s">
        <v>7</v>
      </c>
      <c r="B48" s="43">
        <v>-0.40699999999999997</v>
      </c>
      <c r="C48" s="24">
        <f t="shared" si="7"/>
        <v>23.435360000000003</v>
      </c>
      <c r="D48" s="26">
        <f>($D$20)+($D$20*B48)</f>
        <v>22.201920000000001</v>
      </c>
      <c r="E48" s="14"/>
      <c r="F48" s="6">
        <f t="shared" si="8"/>
        <v>24.607128000000003</v>
      </c>
      <c r="G48" s="11"/>
      <c r="H48" s="14"/>
      <c r="I48" s="6">
        <f t="shared" si="9"/>
        <v>19.685702400000004</v>
      </c>
      <c r="J48" s="11"/>
    </row>
    <row r="49" spans="1:10" x14ac:dyDescent="0.2">
      <c r="A49" s="36" t="s">
        <v>8</v>
      </c>
      <c r="B49" s="43">
        <v>-0.35</v>
      </c>
      <c r="C49" s="24">
        <f t="shared" si="7"/>
        <v>25.688000000000002</v>
      </c>
      <c r="D49" s="26"/>
      <c r="E49" s="14"/>
      <c r="F49" s="6">
        <f t="shared" si="8"/>
        <v>26.972400000000004</v>
      </c>
      <c r="G49" s="11"/>
      <c r="H49" s="14"/>
      <c r="I49" s="6">
        <f t="shared" si="9"/>
        <v>21.577920000000002</v>
      </c>
      <c r="J49" s="11"/>
    </row>
    <row r="50" spans="1:10" x14ac:dyDescent="0.2">
      <c r="A50" s="36" t="s">
        <v>9</v>
      </c>
      <c r="B50" s="43">
        <v>-0.5</v>
      </c>
      <c r="C50" s="24">
        <f t="shared" si="7"/>
        <v>19.760000000000002</v>
      </c>
      <c r="D50" s="26"/>
      <c r="E50" s="14"/>
      <c r="F50" s="6">
        <f t="shared" si="8"/>
        <v>20.748000000000001</v>
      </c>
      <c r="G50" s="11"/>
      <c r="H50" s="14"/>
      <c r="I50" s="6">
        <f t="shared" si="9"/>
        <v>16.598400000000002</v>
      </c>
      <c r="J50" s="11"/>
    </row>
    <row r="51" spans="1:10" x14ac:dyDescent="0.2">
      <c r="A51" s="36" t="s">
        <v>10</v>
      </c>
      <c r="B51" s="43">
        <v>-0.35</v>
      </c>
      <c r="C51" s="24">
        <f t="shared" si="7"/>
        <v>25.688000000000002</v>
      </c>
      <c r="D51" s="26"/>
      <c r="E51" s="14"/>
      <c r="F51" s="6">
        <f t="shared" si="8"/>
        <v>26.972400000000004</v>
      </c>
      <c r="G51" s="11"/>
      <c r="H51" s="14"/>
      <c r="I51" s="6">
        <f t="shared" si="9"/>
        <v>21.577920000000002</v>
      </c>
      <c r="J51" s="11"/>
    </row>
    <row r="52" spans="1:10" ht="12" thickBot="1" x14ac:dyDescent="0.25">
      <c r="A52" s="37" t="s">
        <v>11</v>
      </c>
      <c r="B52" s="44">
        <v>0.376</v>
      </c>
      <c r="C52" s="28">
        <f t="shared" si="7"/>
        <v>54.379520000000007</v>
      </c>
      <c r="D52" s="29">
        <f>($D$20)+($D$20*B52)</f>
        <v>51.517439999999993</v>
      </c>
      <c r="E52" s="14"/>
      <c r="F52" s="7">
        <f t="shared" si="8"/>
        <v>57.098496000000004</v>
      </c>
      <c r="G52" s="12"/>
      <c r="H52" s="14"/>
      <c r="I52" s="7">
        <f t="shared" si="9"/>
        <v>45.678796800000001</v>
      </c>
      <c r="J52" s="12"/>
    </row>
    <row r="54" spans="1:10" x14ac:dyDescent="0.2">
      <c r="A54" s="59" t="s">
        <v>40</v>
      </c>
      <c r="B54" s="60"/>
      <c r="C54" s="60"/>
      <c r="D54" s="60"/>
      <c r="E54" s="60"/>
      <c r="F54" s="60"/>
      <c r="G54" s="60"/>
      <c r="H54" s="60"/>
      <c r="I54" s="60"/>
      <c r="J54" s="60"/>
    </row>
    <row r="55" spans="1:10" x14ac:dyDescent="0.2">
      <c r="A55" s="60"/>
      <c r="B55" s="60"/>
      <c r="C55" s="60"/>
      <c r="D55" s="60"/>
      <c r="E55" s="60"/>
      <c r="F55" s="60"/>
      <c r="G55" s="60"/>
      <c r="H55" s="60"/>
      <c r="I55" s="60"/>
      <c r="J55" s="60"/>
    </row>
    <row r="56" spans="1:10" x14ac:dyDescent="0.2">
      <c r="A56" s="60"/>
      <c r="B56" s="60"/>
      <c r="C56" s="60"/>
      <c r="D56" s="60"/>
      <c r="E56" s="60"/>
      <c r="F56" s="60"/>
      <c r="G56" s="60"/>
      <c r="H56" s="60"/>
      <c r="I56" s="60"/>
      <c r="J56" s="60"/>
    </row>
    <row r="57" spans="1:10" x14ac:dyDescent="0.2">
      <c r="A57" s="60"/>
      <c r="B57" s="60"/>
      <c r="C57" s="60"/>
      <c r="D57" s="60"/>
      <c r="E57" s="60"/>
      <c r="F57" s="60"/>
      <c r="G57" s="60"/>
      <c r="H57" s="60"/>
      <c r="I57" s="60"/>
      <c r="J57" s="60"/>
    </row>
    <row r="58" spans="1:10" x14ac:dyDescent="0.2">
      <c r="A58" s="60"/>
      <c r="B58" s="60"/>
      <c r="C58" s="60"/>
      <c r="D58" s="60"/>
      <c r="E58" s="60"/>
      <c r="F58" s="60"/>
      <c r="G58" s="60"/>
      <c r="H58" s="60"/>
      <c r="I58" s="60"/>
      <c r="J58" s="60"/>
    </row>
    <row r="59" spans="1:10" x14ac:dyDescent="0.2">
      <c r="A59" s="60"/>
      <c r="B59" s="60"/>
      <c r="C59" s="60"/>
      <c r="D59" s="60"/>
      <c r="E59" s="60"/>
      <c r="F59" s="60"/>
      <c r="G59" s="60"/>
      <c r="H59" s="60"/>
      <c r="I59" s="60"/>
      <c r="J59" s="60"/>
    </row>
    <row r="60" spans="1:10" x14ac:dyDescent="0.2">
      <c r="A60" s="60"/>
      <c r="B60" s="60"/>
      <c r="C60" s="60"/>
      <c r="D60" s="60"/>
      <c r="E60" s="60"/>
      <c r="F60" s="60"/>
      <c r="G60" s="60"/>
      <c r="H60" s="60"/>
      <c r="I60" s="60"/>
      <c r="J60" s="60"/>
    </row>
    <row r="61" spans="1:10" x14ac:dyDescent="0.2">
      <c r="A61" s="60"/>
      <c r="B61" s="60"/>
      <c r="C61" s="60"/>
      <c r="D61" s="60"/>
      <c r="E61" s="60"/>
      <c r="F61" s="60"/>
      <c r="G61" s="60"/>
      <c r="H61" s="60"/>
      <c r="I61" s="60"/>
      <c r="J61" s="60"/>
    </row>
    <row r="62" spans="1:10" x14ac:dyDescent="0.2">
      <c r="A62" s="60"/>
      <c r="B62" s="60"/>
      <c r="C62" s="60"/>
      <c r="D62" s="60"/>
      <c r="E62" s="60"/>
      <c r="F62" s="60"/>
      <c r="G62" s="60"/>
      <c r="H62" s="60"/>
      <c r="I62" s="60"/>
      <c r="J62" s="60"/>
    </row>
    <row r="63" spans="1:10" x14ac:dyDescent="0.2">
      <c r="A63" s="60"/>
      <c r="B63" s="60"/>
      <c r="C63" s="60"/>
      <c r="D63" s="60"/>
      <c r="E63" s="60"/>
      <c r="F63" s="60"/>
      <c r="G63" s="60"/>
      <c r="H63" s="60"/>
      <c r="I63" s="60"/>
      <c r="J63" s="60"/>
    </row>
    <row r="64" spans="1:10" x14ac:dyDescent="0.2">
      <c r="A64" s="60"/>
      <c r="B64" s="60"/>
      <c r="C64" s="60"/>
      <c r="D64" s="60"/>
      <c r="E64" s="60"/>
      <c r="F64" s="60"/>
      <c r="G64" s="60"/>
      <c r="H64" s="60"/>
      <c r="I64" s="60"/>
      <c r="J64" s="60"/>
    </row>
  </sheetData>
  <mergeCells count="6">
    <mergeCell ref="A54:J64"/>
    <mergeCell ref="C16:D16"/>
    <mergeCell ref="A18:B18"/>
    <mergeCell ref="A16:B17"/>
    <mergeCell ref="A1:D1"/>
    <mergeCell ref="A7:D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
  <sheetViews>
    <sheetView workbookViewId="0"/>
  </sheetViews>
  <sheetFormatPr defaultRowHeight="15" x14ac:dyDescent="0.25"/>
  <cols>
    <col min="3" max="3" width="12.42578125" customWidth="1"/>
  </cols>
  <sheetData>
    <row r="5" spans="3:3" x14ac:dyDescent="0.25">
      <c r="C5"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xxx</dc:creator>
  <cp:lastModifiedBy>xxx</cp:lastModifiedBy>
  <cp:lastPrinted>2010-08-17T10:15:24Z</cp:lastPrinted>
  <dcterms:created xsi:type="dcterms:W3CDTF">2010-08-12T15:08:22Z</dcterms:created>
  <dcterms:modified xsi:type="dcterms:W3CDTF">2010-08-17T15:08:50Z</dcterms:modified>
</cp:coreProperties>
</file>